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Projekte\370_AIB-Schön Klinik Bad Aibling, Neubau Haus 2\001 Verwendungsnachweis\V2 finale Abgabe Unterlagen an ROB\"/>
    </mc:Choice>
  </mc:AlternateContent>
  <xr:revisionPtr revIDLastSave="0" documentId="13_ncr:1_{0637A6F2-BC20-489E-9C0B-3F40774ABB59}" xr6:coauthVersionLast="47" xr6:coauthVersionMax="47" xr10:uidLastSave="{00000000-0000-0000-0000-000000000000}"/>
  <bookViews>
    <workbookView xWindow="-38510" yWindow="3730" windowWidth="38620" windowHeight="21220" xr2:uid="{00000000-000D-0000-FFFF-FFFF00000000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6" i="1"/>
  <c r="G10" i="1"/>
  <c r="G8" i="1"/>
  <c r="G7" i="1"/>
  <c r="E16" i="1"/>
  <c r="G11" i="1" l="1"/>
  <c r="G12" i="1" s="1"/>
  <c r="G13" i="1" s="1"/>
  <c r="G14" i="1" s="1"/>
  <c r="G15" i="1" s="1"/>
  <c r="D8" i="1" l="1"/>
  <c r="D9" i="1" s="1"/>
  <c r="D10" i="1" l="1"/>
  <c r="D11" i="1" s="1"/>
  <c r="D12" i="1" s="1"/>
  <c r="D13" i="1" s="1"/>
  <c r="D14" i="1" s="1"/>
</calcChain>
</file>

<file path=xl/sharedStrings.xml><?xml version="1.0" encoding="utf-8"?>
<sst xmlns="http://schemas.openxmlformats.org/spreadsheetml/2006/main" count="46" uniqueCount="46">
  <si>
    <t>01</t>
  </si>
  <si>
    <t>02</t>
  </si>
  <si>
    <t>03</t>
  </si>
  <si>
    <t>04</t>
  </si>
  <si>
    <t>05</t>
  </si>
  <si>
    <t>06</t>
  </si>
  <si>
    <t>07</t>
  </si>
  <si>
    <t>08</t>
  </si>
  <si>
    <t>Einnahmen aus Zuwendungsbescheid vom 16.05.2017, Aktenzeichen 12.3-2433 RO 2011 (J18717)</t>
  </si>
  <si>
    <t>Betrag Zahlung (€)</t>
  </si>
  <si>
    <t>Betrag Zahlung kumuliert</t>
  </si>
  <si>
    <t>Auszahlungs-
antrag Nr.</t>
  </si>
  <si>
    <t>Datum Zahlungseingang</t>
  </si>
  <si>
    <t>Betrag Ausgaben Neues Haus 2 (€)</t>
  </si>
  <si>
    <t>Betrag Ausgaben Umbau Bestand (€)</t>
  </si>
  <si>
    <t>Betrag Ausgaben Neues Haus 2 und Umbau Bestand kumuliert</t>
  </si>
  <si>
    <t>+ 1.560.000,00</t>
  </si>
  <si>
    <t>+ 1.430.000,00</t>
  </si>
  <si>
    <t>+ 2.920.000,00</t>
  </si>
  <si>
    <t>+ 4.020.000,00</t>
  </si>
  <si>
    <t>+ 2.530.000,00</t>
  </si>
  <si>
    <t>+ 2.230.000,00</t>
  </si>
  <si>
    <t>Aufgeführt sind die Gesamtausgaben für das Projekt, die zwischen den Zeitpunkten der Einzahlungen angefallen sind.</t>
  </si>
  <si>
    <t>+ 14.835.093,75</t>
  </si>
  <si>
    <t>+    660.000,00</t>
  </si>
  <si>
    <t>+   7.426.774,18</t>
  </si>
  <si>
    <t>+   1.578.379,69</t>
  </si>
  <si>
    <t>+   1.693.906,92</t>
  </si>
  <si>
    <t>+      162.516,30</t>
  </si>
  <si>
    <t>+   3.825.008,20</t>
  </si>
  <si>
    <t>+ 2.590.977,42</t>
  </si>
  <si>
    <t>Beispiel: Am 07.12.2018 erfolgte die 5. Auszahlung aus der Billigung der Förderung in Höhe von 2.920.000,00 €.</t>
  </si>
  <si>
    <t>+ 182.305,54</t>
  </si>
  <si>
    <t>+ 412.248,26</t>
  </si>
  <si>
    <t>+ 46.299,68</t>
  </si>
  <si>
    <t>Abrechnungsstand:</t>
  </si>
  <si>
    <t>Billigung Festbetrag:</t>
  </si>
  <si>
    <t>offener Restbetrag:</t>
  </si>
  <si>
    <t>,</t>
  </si>
  <si>
    <t>Ausgaben gesamt:</t>
  </si>
  <si>
    <t>+ 732.875,83</t>
  </si>
  <si>
    <t>+ 29.045,59</t>
  </si>
  <si>
    <t>+ 431.037,19</t>
  </si>
  <si>
    <t>Ausgaben aus Rechnungsliste vom 22.08.21</t>
  </si>
  <si>
    <r>
      <t>Dementsprechend stehen Ausgaben im Zeitraum zwischen 04. und 05. Auszahlung (12.07.2018-07.12.2018) von 7.426.774,18 € für das Neue Haus 2 und 412.248,26 € für den Umbau Bestand</t>
    </r>
    <r>
      <rPr>
        <sz val="11"/>
        <color rgb="FFFF0000"/>
        <rFont val="Arial"/>
        <family val="2"/>
      </rPr>
      <t xml:space="preserve"> </t>
    </r>
    <r>
      <rPr>
        <sz val="11"/>
        <color theme="1"/>
        <rFont val="Arial"/>
        <family val="2"/>
      </rPr>
      <t>gegenüber.</t>
    </r>
  </si>
  <si>
    <t>zeitliche Aufgliederung der Einnahmen und 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</si>
</sst>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indexed="64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" fontId="0" fillId="0" borderId="1" xfId="0" applyNumberFormat="1" applyBorder="1"/>
    <xf numFmtId="1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1" xfId="0" quotePrefix="1" applyNumberFormat="1" applyBorder="1" applyAlignment="1">
      <alignment horizontal="right"/>
    </xf>
    <xf numFmtId="4" fontId="0" fillId="0" borderId="0" xfId="0" applyNumberFormat="1"/>
    <xf numFmtId="4" fontId="0" fillId="0" borderId="0" xfId="0" applyNumberFormat="1" applyBorder="1"/>
    <xf numFmtId="4" fontId="0" fillId="0" borderId="2" xfId="0" quotePrefix="1" applyNumberFormat="1" applyBorder="1" applyAlignment="1">
      <alignment horizontal="right"/>
    </xf>
    <xf numFmtId="49" fontId="0" fillId="0" borderId="0" xfId="0" applyNumberFormat="1" applyBorder="1"/>
    <xf numFmtId="4" fontId="1" fillId="0" borderId="1" xfId="0" applyNumberFormat="1" applyFont="1" applyBorder="1"/>
    <xf numFmtId="14" fontId="0" fillId="0" borderId="5" xfId="0" applyNumberFormat="1" applyBorder="1"/>
    <xf numFmtId="4" fontId="0" fillId="0" borderId="5" xfId="0" quotePrefix="1" applyNumberFormat="1" applyBorder="1" applyAlignment="1">
      <alignment horizontal="right"/>
    </xf>
    <xf numFmtId="4" fontId="0" fillId="0" borderId="5" xfId="0" applyNumberFormat="1" applyBorder="1"/>
    <xf numFmtId="4" fontId="0" fillId="0" borderId="5" xfId="0" quotePrefix="1" applyNumberFormat="1" applyFill="1" applyBorder="1" applyAlignment="1">
      <alignment horizontal="right"/>
    </xf>
    <xf numFmtId="49" fontId="0" fillId="0" borderId="6" xfId="0" applyNumberFormat="1" applyBorder="1"/>
    <xf numFmtId="0" fontId="0" fillId="0" borderId="7" xfId="0" applyBorder="1"/>
    <xf numFmtId="3" fontId="0" fillId="0" borderId="7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9" fontId="0" fillId="0" borderId="9" xfId="0" applyNumberFormat="1" applyBorder="1"/>
    <xf numFmtId="0" fontId="0" fillId="0" borderId="10" xfId="0" applyBorder="1"/>
    <xf numFmtId="3" fontId="0" fillId="0" borderId="10" xfId="0" applyNumberFormat="1" applyBorder="1"/>
    <xf numFmtId="4" fontId="1" fillId="0" borderId="10" xfId="0" applyNumberFormat="1" applyFont="1" applyBorder="1"/>
    <xf numFmtId="4" fontId="1" fillId="0" borderId="11" xfId="0" applyNumberFormat="1" applyFont="1" applyBorder="1" applyAlignment="1">
      <alignment horizontal="right"/>
    </xf>
    <xf numFmtId="0" fontId="0" fillId="0" borderId="0" xfId="0" applyBorder="1"/>
    <xf numFmtId="4" fontId="1" fillId="0" borderId="0" xfId="0" applyNumberFormat="1" applyFont="1" applyBorder="1" applyAlignment="1">
      <alignment horizontal="right"/>
    </xf>
    <xf numFmtId="49" fontId="0" fillId="0" borderId="12" xfId="0" applyNumberFormat="1" applyBorder="1" applyAlignment="1">
      <alignment wrapText="1"/>
    </xf>
    <xf numFmtId="0" fontId="0" fillId="0" borderId="13" xfId="0" applyBorder="1" applyAlignment="1">
      <alignment wrapText="1"/>
    </xf>
    <xf numFmtId="4" fontId="0" fillId="0" borderId="13" xfId="0" applyNumberFormat="1" applyBorder="1" applyAlignment="1">
      <alignment wrapText="1"/>
    </xf>
    <xf numFmtId="0" fontId="0" fillId="0" borderId="14" xfId="0" applyBorder="1" applyAlignment="1">
      <alignment wrapText="1"/>
    </xf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0" fontId="0" fillId="0" borderId="18" xfId="0" applyBorder="1"/>
    <xf numFmtId="4" fontId="0" fillId="0" borderId="18" xfId="0" applyNumberFormat="1" applyBorder="1"/>
    <xf numFmtId="4" fontId="1" fillId="0" borderId="19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0" fillId="0" borderId="4" xfId="0" applyNumberFormat="1" applyFont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>
      <selection activeCell="G21" sqref="G21"/>
    </sheetView>
  </sheetViews>
  <sheetFormatPr baseColWidth="10" defaultRowHeight="14" x14ac:dyDescent="0.3"/>
  <cols>
    <col min="1" max="1" width="17.08203125" style="1" customWidth="1"/>
    <col min="2" max="2" width="14.83203125" customWidth="1"/>
    <col min="3" max="3" width="16.1640625" customWidth="1"/>
    <col min="4" max="4" width="27.25" customWidth="1"/>
    <col min="5" max="5" width="14.83203125" customWidth="1"/>
    <col min="6" max="6" width="16.1640625" customWidth="1"/>
    <col min="7" max="7" width="27.25" customWidth="1"/>
    <col min="8" max="8" width="23.08203125" customWidth="1"/>
  </cols>
  <sheetData>
    <row r="1" spans="1:7" x14ac:dyDescent="0.3">
      <c r="A1" s="2" t="s">
        <v>45</v>
      </c>
    </row>
    <row r="3" spans="1:7" x14ac:dyDescent="0.3">
      <c r="A3" s="1" t="s">
        <v>8</v>
      </c>
    </row>
    <row r="4" spans="1:7" x14ac:dyDescent="0.3">
      <c r="A4" s="1" t="s">
        <v>43</v>
      </c>
    </row>
    <row r="5" spans="1:7" x14ac:dyDescent="0.3">
      <c r="D5" s="7"/>
      <c r="G5" s="7"/>
    </row>
    <row r="6" spans="1:7" ht="29.5" customHeight="1" x14ac:dyDescent="0.3">
      <c r="A6" s="32" t="s">
        <v>11</v>
      </c>
      <c r="B6" s="33" t="s">
        <v>12</v>
      </c>
      <c r="C6" s="34" t="s">
        <v>9</v>
      </c>
      <c r="D6" s="35" t="s">
        <v>10</v>
      </c>
      <c r="E6" s="34" t="s">
        <v>13</v>
      </c>
      <c r="F6" s="34" t="s">
        <v>14</v>
      </c>
      <c r="G6" s="35" t="s">
        <v>15</v>
      </c>
    </row>
    <row r="7" spans="1:7" x14ac:dyDescent="0.3">
      <c r="A7" s="36" t="s">
        <v>0</v>
      </c>
      <c r="B7" s="4">
        <v>43258</v>
      </c>
      <c r="C7" s="3">
        <v>3560000</v>
      </c>
      <c r="D7" s="5"/>
      <c r="E7" s="8">
        <v>20993841.760000002</v>
      </c>
      <c r="F7" s="9">
        <v>183501.84</v>
      </c>
      <c r="G7" s="6">
        <f>E7+F7</f>
        <v>21177343.600000001</v>
      </c>
    </row>
    <row r="8" spans="1:7" x14ac:dyDescent="0.3">
      <c r="A8" s="36" t="s">
        <v>1</v>
      </c>
      <c r="B8" s="4">
        <v>43262</v>
      </c>
      <c r="C8" s="10" t="s">
        <v>24</v>
      </c>
      <c r="D8" s="6">
        <f>C7+C8</f>
        <v>4220000</v>
      </c>
      <c r="E8" s="10" t="s">
        <v>28</v>
      </c>
      <c r="F8" s="9"/>
      <c r="G8" s="6">
        <f>G7+E8+F8</f>
        <v>21339859.900000002</v>
      </c>
    </row>
    <row r="9" spans="1:7" x14ac:dyDescent="0.3">
      <c r="A9" s="36" t="s">
        <v>2</v>
      </c>
      <c r="B9" s="4">
        <v>43262</v>
      </c>
      <c r="C9" s="10" t="s">
        <v>16</v>
      </c>
      <c r="D9" s="6">
        <f>D8+C9</f>
        <v>5780000</v>
      </c>
      <c r="E9" s="8"/>
      <c r="F9" s="9"/>
      <c r="G9" s="6"/>
    </row>
    <row r="10" spans="1:7" x14ac:dyDescent="0.3">
      <c r="A10" s="36" t="s">
        <v>3</v>
      </c>
      <c r="B10" s="4">
        <v>43292</v>
      </c>
      <c r="C10" s="10" t="s">
        <v>17</v>
      </c>
      <c r="D10" s="6">
        <f t="shared" ref="D10:D14" si="0">D9+C10</f>
        <v>7210000</v>
      </c>
      <c r="E10" s="10" t="s">
        <v>26</v>
      </c>
      <c r="F10" s="13" t="s">
        <v>32</v>
      </c>
      <c r="G10" s="6">
        <f>G8+E10+F10</f>
        <v>23100545.130000003</v>
      </c>
    </row>
    <row r="11" spans="1:7" x14ac:dyDescent="0.3">
      <c r="A11" s="36" t="s">
        <v>4</v>
      </c>
      <c r="B11" s="4">
        <v>43441</v>
      </c>
      <c r="C11" s="10" t="s">
        <v>18</v>
      </c>
      <c r="D11" s="6">
        <f t="shared" si="0"/>
        <v>10130000</v>
      </c>
      <c r="E11" s="10" t="s">
        <v>25</v>
      </c>
      <c r="F11" s="13" t="s">
        <v>33</v>
      </c>
      <c r="G11" s="6">
        <f>G10+E11+F11</f>
        <v>30939567.570000004</v>
      </c>
    </row>
    <row r="12" spans="1:7" x14ac:dyDescent="0.3">
      <c r="A12" s="36" t="s">
        <v>5</v>
      </c>
      <c r="B12" s="4">
        <v>43637</v>
      </c>
      <c r="C12" s="10" t="s">
        <v>19</v>
      </c>
      <c r="D12" s="6">
        <f t="shared" si="0"/>
        <v>14150000</v>
      </c>
      <c r="E12" s="10" t="s">
        <v>23</v>
      </c>
      <c r="F12" s="13" t="s">
        <v>40</v>
      </c>
      <c r="G12" s="6">
        <f>G11+E12+F12</f>
        <v>46507537.150000006</v>
      </c>
    </row>
    <row r="13" spans="1:7" x14ac:dyDescent="0.3">
      <c r="A13" s="36" t="s">
        <v>6</v>
      </c>
      <c r="B13" s="4">
        <v>43663</v>
      </c>
      <c r="C13" s="10" t="s">
        <v>20</v>
      </c>
      <c r="D13" s="6">
        <f t="shared" si="0"/>
        <v>16680000</v>
      </c>
      <c r="E13" s="10" t="s">
        <v>27</v>
      </c>
      <c r="F13" s="13" t="s">
        <v>41</v>
      </c>
      <c r="G13" s="6">
        <f>G12+E13+F13</f>
        <v>48230489.660000011</v>
      </c>
    </row>
    <row r="14" spans="1:7" x14ac:dyDescent="0.3">
      <c r="A14" s="36" t="s">
        <v>7</v>
      </c>
      <c r="B14" s="4">
        <v>43816</v>
      </c>
      <c r="C14" s="10" t="s">
        <v>21</v>
      </c>
      <c r="D14" s="15">
        <f t="shared" si="0"/>
        <v>18910000</v>
      </c>
      <c r="E14" s="10" t="s">
        <v>29</v>
      </c>
      <c r="F14" s="10" t="s">
        <v>34</v>
      </c>
      <c r="G14" s="6">
        <f>G13+E14+F14</f>
        <v>52101797.540000014</v>
      </c>
    </row>
    <row r="15" spans="1:7" ht="14.5" thickBot="1" x14ac:dyDescent="0.35">
      <c r="A15" s="37" t="s">
        <v>35</v>
      </c>
      <c r="B15" s="16">
        <v>44430</v>
      </c>
      <c r="C15" s="17"/>
      <c r="D15" s="18"/>
      <c r="E15" s="19" t="s">
        <v>30</v>
      </c>
      <c r="F15" s="19" t="s">
        <v>42</v>
      </c>
      <c r="G15" s="44">
        <f>G14+E15+F15</f>
        <v>55123812.150000013</v>
      </c>
    </row>
    <row r="16" spans="1:7" ht="14.5" thickTop="1" x14ac:dyDescent="0.3">
      <c r="A16" s="38"/>
      <c r="B16" s="39"/>
      <c r="C16" s="39"/>
      <c r="D16" s="39"/>
      <c r="E16" s="40">
        <f>E7+E8+E10+E11+E12+E13+E14+E15</f>
        <v>53106498.220000014</v>
      </c>
      <c r="F16" s="40">
        <f>F7+F10+F11+F12+F13+F14+F15</f>
        <v>2017313.93</v>
      </c>
      <c r="G16" s="41"/>
    </row>
    <row r="17" spans="1:8" ht="14.5" thickBot="1" x14ac:dyDescent="0.35">
      <c r="A17" s="14"/>
      <c r="B17" s="30"/>
      <c r="C17" s="30"/>
      <c r="D17" s="30"/>
      <c r="E17" s="12"/>
      <c r="F17" s="12"/>
      <c r="G17" s="31"/>
    </row>
    <row r="18" spans="1:8" x14ac:dyDescent="0.3">
      <c r="A18" s="20" t="s">
        <v>36</v>
      </c>
      <c r="B18" s="21"/>
      <c r="C18" s="22"/>
      <c r="D18" s="23">
        <v>19910000</v>
      </c>
      <c r="E18" s="23"/>
      <c r="F18" s="21"/>
      <c r="G18" s="24"/>
    </row>
    <row r="19" spans="1:8" ht="14.5" thickBot="1" x14ac:dyDescent="0.35">
      <c r="A19" s="25" t="s">
        <v>37</v>
      </c>
      <c r="B19" s="26"/>
      <c r="C19" s="27"/>
      <c r="D19" s="27">
        <v>1000000</v>
      </c>
      <c r="E19" s="26"/>
      <c r="F19" s="28" t="s">
        <v>39</v>
      </c>
      <c r="G19" s="29">
        <f>E16+F16</f>
        <v>55123812.150000013</v>
      </c>
      <c r="H19" s="11"/>
    </row>
    <row r="20" spans="1:8" x14ac:dyDescent="0.3">
      <c r="D20" t="s">
        <v>38</v>
      </c>
    </row>
    <row r="21" spans="1:8" x14ac:dyDescent="0.3">
      <c r="D21" s="42"/>
      <c r="E21" s="11"/>
      <c r="F21" s="11"/>
      <c r="G21" s="43"/>
    </row>
    <row r="23" spans="1:8" x14ac:dyDescent="0.3">
      <c r="A23" s="45" t="s">
        <v>22</v>
      </c>
      <c r="B23" s="45"/>
      <c r="C23" s="45"/>
      <c r="D23" s="45"/>
      <c r="E23" s="45"/>
      <c r="F23" s="45"/>
      <c r="G23" s="45"/>
    </row>
    <row r="24" spans="1:8" x14ac:dyDescent="0.3">
      <c r="A24" s="45" t="s">
        <v>31</v>
      </c>
      <c r="B24" s="45"/>
      <c r="C24" s="45"/>
      <c r="D24" s="45"/>
      <c r="E24" s="45"/>
      <c r="F24" s="45"/>
      <c r="G24" s="45"/>
    </row>
    <row r="25" spans="1:8" ht="27.5" customHeight="1" x14ac:dyDescent="0.3">
      <c r="A25" s="46" t="s">
        <v>44</v>
      </c>
      <c r="B25" s="46"/>
      <c r="C25" s="46"/>
      <c r="D25" s="46"/>
      <c r="E25" s="46"/>
      <c r="F25" s="46"/>
      <c r="G25" s="46"/>
    </row>
  </sheetData>
  <mergeCells count="3">
    <mergeCell ref="A23:G23"/>
    <mergeCell ref="A24:G24"/>
    <mergeCell ref="A25:G25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&amp;L&amp;UVerwendungsnachweis Schön Klinik Bad Aibling: Errichtung Erweiterungsbau mit Integration Standort Harthausen</oddHeader>
    <oddFooter>&amp;RSeite &amp;P/&amp;N, Stand: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Krodinger, Anna-Maria</dc:creator>
  <cp:lastModifiedBy>Sarah Hermann</cp:lastModifiedBy>
  <cp:lastPrinted>2021-08-27T11:15:04Z</cp:lastPrinted>
  <dcterms:created xsi:type="dcterms:W3CDTF">2021-03-25T08:50:12Z</dcterms:created>
  <dcterms:modified xsi:type="dcterms:W3CDTF">2021-08-27T11:15:22Z</dcterms:modified>
</cp:coreProperties>
</file>